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895"/>
  </bookViews>
  <sheets>
    <sheet name="Sheet1" sheetId="3" r:id="rId1"/>
  </sheets>
  <definedNames>
    <definedName name="_xlnm.Print_Area" localSheetId="0">Sheet1!$A$1:$L$54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s="1"/>
  <c r="K26" i="3" l="1"/>
  <c r="K19" i="3"/>
  <c r="K28" i="3" s="1"/>
  <c r="K34" i="3" s="1"/>
  <c r="K39" i="3" s="1"/>
  <c r="K36" i="3" l="1"/>
  <c r="K37" i="3"/>
  <c r="K40" i="3" l="1"/>
</calcChain>
</file>

<file path=xl/sharedStrings.xml><?xml version="1.0" encoding="utf-8"?>
<sst xmlns="http://schemas.openxmlformats.org/spreadsheetml/2006/main" count="72" uniqueCount="46">
  <si>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</si>
  <si>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</si>
  <si>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</si>
  <si>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</si>
  <si>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</si>
  <si>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</si>
  <si>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</si>
  <si>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</si>
  <si>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</si>
  <si>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</si>
  <si>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</si>
  <si>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</si>
  <si>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</si>
  <si>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</si>
  <si>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</si>
  <si>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</si>
  <si>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</si>
  <si>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</si>
  <si>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</si>
  <si>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</si>
  <si>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</si>
  <si>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</si>
  <si>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</si>
  <si>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</si>
  <si>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</si>
  <si>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</si>
  <si>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</si>
  <si>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</si>
  <si>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</si>
  <si>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</si>
  <si>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</si>
  <si>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مجموع کل قیمت مواد اولیه مصرفی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</si>
  <si>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</si>
  <si>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</si>
  <si>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</si>
  <si>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</si>
  <si>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هزينه هاي مالي (12% هزينه مواد اوليه و توليد)</t>
  </si>
  <si>
    <t>هزينه هاي تحقيق و توسعه (حداكثر4% هزينه مواد اوليه و توليد)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</si>
  <si>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</si>
  <si>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</si>
  <si>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</si>
  <si>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</si>
  <si>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</si>
  <si>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</si>
  <si>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r>
      <t xml:space="preserve">   کد مدرک :                 </t>
    </r>
    <r>
      <rPr>
        <b/>
        <sz val="11"/>
        <rFont val="Arial"/>
        <family val="2"/>
      </rPr>
      <t xml:space="preserve">CM/003   </t>
    </r>
    <r>
      <rPr>
        <b/>
        <sz val="11"/>
        <rFont val="B Nazanin"/>
        <charset val="178"/>
      </rPr>
      <t xml:space="preserve">
تاریخ بروزرسانی :    1398/03/01   </t>
    </r>
  </si>
  <si>
    <t xml:space="preserve"> پرسشنامه بررسی فرآورده های مکمل تولید قراردادی 
( افزایش قیمت)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</si>
</sst>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9" topLeftCell="A10" activePane="bottomLeft" state="frozen"/>
      <selection pane="bottomLeft" activeCell="B2" sqref="B2:K2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4.75" customHeight="1" thickBot="1">
      <c r="A1" s="20"/>
      <c r="B1" s="75" t="s">
        <v>45</v>
      </c>
      <c r="C1" s="56"/>
      <c r="D1" s="56"/>
      <c r="E1" s="56"/>
      <c r="F1" s="56"/>
      <c r="G1" s="56"/>
      <c r="H1" s="56"/>
      <c r="I1" s="57" t="s">
        <v>44</v>
      </c>
      <c r="J1" s="57"/>
      <c r="K1" s="57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58" t="s">
        <v>0</v>
      </c>
      <c r="C2" s="59"/>
      <c r="D2" s="59"/>
      <c r="E2" s="59"/>
      <c r="F2" s="59"/>
      <c r="G2" s="59"/>
      <c r="H2" s="59"/>
      <c r="I2" s="59"/>
      <c r="J2" s="59"/>
      <c r="K2" s="6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53" t="s">
        <v>39</v>
      </c>
      <c r="C5" s="54"/>
      <c r="D5" s="54"/>
      <c r="E5" s="55"/>
      <c r="F5" s="53" t="s">
        <v>3</v>
      </c>
      <c r="G5" s="54"/>
      <c r="H5" s="54"/>
      <c r="I5" s="54"/>
      <c r="J5" s="54"/>
      <c r="K5" s="5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53" t="s">
        <v>4</v>
      </c>
      <c r="C6" s="54"/>
      <c r="D6" s="54"/>
      <c r="E6" s="55"/>
      <c r="F6" s="61" t="s">
        <v>5</v>
      </c>
      <c r="G6" s="62"/>
      <c r="H6" s="62"/>
      <c r="I6" s="62"/>
      <c r="J6" s="62"/>
      <c r="K6" s="6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64" t="s">
        <v>6</v>
      </c>
      <c r="D8" s="66" t="s">
        <v>7</v>
      </c>
      <c r="E8" s="67"/>
      <c r="F8" s="68" t="s">
        <v>8</v>
      </c>
      <c r="G8" s="69"/>
      <c r="H8" s="69"/>
      <c r="I8" s="69"/>
      <c r="J8" s="70"/>
      <c r="K8" s="71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65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73" t="s">
        <v>15</v>
      </c>
      <c r="J9" s="74"/>
      <c r="K9" s="72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47" t="s">
        <v>16</v>
      </c>
      <c r="C10" s="4" t="s">
        <v>41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50">
        <f>H10*F10</f>
        <v>42000000</v>
      </c>
      <c r="J10" s="51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48"/>
      <c r="C11" s="4" t="s">
        <v>41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50">
        <f>H11*F11</f>
        <v>1000000</v>
      </c>
      <c r="J11" s="51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49"/>
      <c r="C12" s="4" t="s">
        <v>41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50">
        <f>H12*F12</f>
        <v>27000</v>
      </c>
      <c r="J12" s="51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42" t="s">
        <v>21</v>
      </c>
      <c r="C13" s="42"/>
      <c r="D13" s="42"/>
      <c r="E13" s="42"/>
      <c r="F13" s="42"/>
      <c r="G13" s="42"/>
      <c r="H13" s="42"/>
      <c r="I13" s="42"/>
      <c r="J13" s="42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47" t="s">
        <v>22</v>
      </c>
      <c r="C15" s="4" t="s">
        <v>41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50">
        <f>H15*F15</f>
        <v>19152000</v>
      </c>
      <c r="J15" s="51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48"/>
      <c r="C16" s="4" t="s">
        <v>41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50">
        <f>H16*F16</f>
        <v>168000</v>
      </c>
      <c r="J16" s="51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48"/>
      <c r="C17" s="4" t="s">
        <v>41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50">
        <f>H17*F17</f>
        <v>34500</v>
      </c>
      <c r="J17" s="51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49"/>
      <c r="C18" s="4" t="s">
        <v>41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50">
        <f>H18*F18</f>
        <v>4560</v>
      </c>
      <c r="J18" s="51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47" t="s">
        <v>25</v>
      </c>
      <c r="C21" s="4" t="s">
        <v>41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50">
        <f>H21*F21</f>
        <v>603960</v>
      </c>
      <c r="J21" s="51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48"/>
      <c r="C22" s="4" t="s">
        <v>41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50">
        <f>H22*F22</f>
        <v>2500</v>
      </c>
      <c r="J22" s="51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48"/>
      <c r="C23" s="4" t="s">
        <v>41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50">
        <f>H23*F23</f>
        <v>700</v>
      </c>
      <c r="J23" s="51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48"/>
      <c r="C24" s="4" t="s">
        <v>41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50">
        <f>H24*F24</f>
        <v>22255</v>
      </c>
      <c r="J24" s="51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49"/>
      <c r="C25" s="4" t="s">
        <v>41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50">
        <f>H25*F25</f>
        <v>1000</v>
      </c>
      <c r="J25" s="51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42" t="s">
        <v>30</v>
      </c>
      <c r="C26" s="42"/>
      <c r="D26" s="42"/>
      <c r="E26" s="42"/>
      <c r="F26" s="42"/>
      <c r="G26" s="42"/>
      <c r="H26" s="42"/>
      <c r="I26" s="42"/>
      <c r="J26" s="42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42" t="s">
        <v>31</v>
      </c>
      <c r="C28" s="42"/>
      <c r="D28" s="42"/>
      <c r="E28" s="42"/>
      <c r="F28" s="42"/>
      <c r="G28" s="42"/>
      <c r="H28" s="42"/>
      <c r="I28" s="42"/>
      <c r="J28" s="42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44" t="s">
        <v>32</v>
      </c>
      <c r="C30" s="45"/>
      <c r="D30" s="45"/>
      <c r="E30" s="45"/>
      <c r="F30" s="45"/>
      <c r="G30" s="45"/>
      <c r="H30" s="45"/>
      <c r="I30" s="45"/>
      <c r="J30" s="46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44" t="s">
        <v>33</v>
      </c>
      <c r="C31" s="45"/>
      <c r="D31" s="45"/>
      <c r="E31" s="45"/>
      <c r="F31" s="45"/>
      <c r="G31" s="45"/>
      <c r="H31" s="45"/>
      <c r="I31" s="45"/>
      <c r="J31" s="46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44" t="s">
        <v>34</v>
      </c>
      <c r="C32" s="45"/>
      <c r="D32" s="45"/>
      <c r="E32" s="45"/>
      <c r="F32" s="45"/>
      <c r="G32" s="45"/>
      <c r="H32" s="45"/>
      <c r="I32" s="45"/>
      <c r="J32" s="46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43"/>
      <c r="C33" s="43"/>
      <c r="D33" s="43"/>
      <c r="E33" s="43"/>
      <c r="F33" s="43"/>
      <c r="G33" s="43"/>
      <c r="H33" s="43"/>
      <c r="I33" s="43"/>
      <c r="J33" s="43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42" t="s">
        <v>35</v>
      </c>
      <c r="C34" s="42"/>
      <c r="D34" s="42"/>
      <c r="E34" s="42"/>
      <c r="F34" s="42"/>
      <c r="G34" s="42"/>
      <c r="H34" s="42"/>
      <c r="I34" s="42"/>
      <c r="J34" s="42"/>
      <c r="K34" s="16">
        <f>SUM(K28+K30+K31+K32)</f>
        <v>261303.5895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2.4500000000000002" customHeight="1" thickBot="1">
      <c r="A35" s="28"/>
      <c r="B35" s="43"/>
      <c r="C35" s="43"/>
      <c r="D35" s="43"/>
      <c r="E35" s="43"/>
      <c r="F35" s="43"/>
      <c r="G35" s="43"/>
      <c r="H35" s="43"/>
      <c r="I35" s="43"/>
      <c r="J35" s="43"/>
      <c r="K35" s="1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44" t="s">
        <v>36</v>
      </c>
      <c r="C36" s="45"/>
      <c r="D36" s="45"/>
      <c r="E36" s="45"/>
      <c r="F36" s="45"/>
      <c r="G36" s="45"/>
      <c r="H36" s="45"/>
      <c r="I36" s="45"/>
      <c r="J36" s="46"/>
      <c r="K36" s="15">
        <f>K34*0.12</f>
        <v>31356.43074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39" t="s">
        <v>37</v>
      </c>
      <c r="C37" s="40"/>
      <c r="D37" s="40"/>
      <c r="E37" s="40"/>
      <c r="F37" s="40"/>
      <c r="G37" s="40"/>
      <c r="H37" s="40"/>
      <c r="I37" s="40"/>
      <c r="J37" s="41"/>
      <c r="K37" s="15">
        <f>K34*0.04</f>
        <v>10452.14358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39" t="s">
        <v>40</v>
      </c>
      <c r="C38" s="40"/>
      <c r="D38" s="40"/>
      <c r="E38" s="40"/>
      <c r="F38" s="40"/>
      <c r="G38" s="40"/>
      <c r="H38" s="40"/>
      <c r="I38" s="40"/>
      <c r="J38" s="41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39" t="s">
        <v>43</v>
      </c>
      <c r="C39" s="40"/>
      <c r="D39" s="40"/>
      <c r="E39" s="40"/>
      <c r="F39" s="40"/>
      <c r="G39" s="40"/>
      <c r="H39" s="40"/>
      <c r="I39" s="40"/>
      <c r="J39" s="41"/>
      <c r="K39" s="15">
        <f>K34*0.2</f>
        <v>52260.717900000003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39" t="s">
        <v>38</v>
      </c>
      <c r="C40" s="40"/>
      <c r="D40" s="40"/>
      <c r="E40" s="40"/>
      <c r="F40" s="40"/>
      <c r="G40" s="40"/>
      <c r="H40" s="40"/>
      <c r="I40" s="40"/>
      <c r="J40" s="41"/>
      <c r="K40" s="38">
        <f>(K34+K36+K37+K38+K39)*1.12*1.2</f>
        <v>477622.49703167996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52" t="s">
        <v>42</v>
      </c>
      <c r="J42" s="52"/>
      <c r="K42" s="5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52"/>
      <c r="J43" s="52"/>
      <c r="K43" s="5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I42:K43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B33:J33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B32:J32"/>
    <mergeCell ref="B40:J40"/>
    <mergeCell ref="B34:J34"/>
    <mergeCell ref="B35:J35"/>
    <mergeCell ref="B36:J36"/>
    <mergeCell ref="B37:J37"/>
    <mergeCell ref="B38:J38"/>
    <mergeCell ref="B39:J3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MastanehBan</cp:lastModifiedBy>
  <cp:lastPrinted>2018-09-16T05:20:23Z</cp:lastPrinted>
  <dcterms:created xsi:type="dcterms:W3CDTF">2018-04-03T08:29:14Z</dcterms:created>
  <dcterms:modified xsi:type="dcterms:W3CDTF">2019-05-25T16:40:01Z</dcterms:modified>
</cp:coreProperties>
</file>