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N.SANDIKA\فرمهای خام\فرمهای خام\چک لیست قیمت گذاری\تولیدی قراردادی\افزایش قیمت 07-1400\"/>
    </mc:Choice>
  </mc:AlternateContent>
  <bookViews>
    <workbookView showHorizontalScroll="0" showVerticalScroll="0" showSheetTabs="0" xWindow="0" yWindow="0" windowWidth="28800" windowHeight="12435"/>
  </bookViews>
  <sheets>
    <sheet name="Sheet1" sheetId="3" r:id="rId1"/>
  </sheets>
  <definedNames>
    <definedName name="_xlnm.Print_Area" localSheetId="0">Sheet1!$B$1:$L$54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K26" i="3" s="1"/>
  <c r="I25" i="3"/>
  <c r="K25" i="3" s="1"/>
  <c r="I24" i="3"/>
  <c r="K24" i="3" s="1"/>
  <c r="I23" i="3"/>
  <c r="K23" i="3" s="1"/>
  <c r="I22" i="3"/>
  <c r="K22" i="3" s="1"/>
  <c r="I19" i="3"/>
  <c r="K19" i="3" s="1"/>
  <c r="I18" i="3"/>
  <c r="K18" i="3" s="1"/>
  <c r="I17" i="3"/>
  <c r="K17" i="3" s="1"/>
  <c r="I16" i="3"/>
  <c r="K16" i="3" s="1"/>
  <c r="I13" i="3"/>
  <c r="K13" i="3" s="1"/>
  <c r="I12" i="3"/>
  <c r="K12" i="3" s="1"/>
  <c r="I11" i="3"/>
  <c r="K11" i="3" s="1"/>
  <c r="K14" i="3" l="1"/>
  <c r="K27" i="3"/>
  <c r="K20" i="3"/>
  <c r="K29" i="3" l="1"/>
  <c r="K34" i="3" s="1"/>
  <c r="K36" i="3"/>
  <c r="K35" i="3" l="1"/>
  <c r="K39" i="3"/>
  <c r="K37" i="3"/>
  <c r="K40" i="3" l="1"/>
</calcChain>
</file>

<file path=xl/sharedStrings.xml><?xml version="1.0" encoding="utf-8"?>
<sst xmlns="http://schemas.openxmlformats.org/spreadsheetml/2006/main" count="75" uniqueCount="49">
  <si>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</si>
  <si>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</si>
  <si>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</si>
  <si>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</si>
  <si>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</si>
  <si>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</si>
  <si>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</si>
  <si>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</si>
  <si>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</si>
  <si>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</si>
  <si>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</si>
  <si>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</si>
  <si>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</si>
  <si>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</si>
  <si>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</si>
  <si>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</si>
  <si>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</si>
  <si>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</si>
  <si>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</si>
  <si>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</si>
  <si>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</si>
  <si>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</si>
  <si>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</si>
  <si>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</si>
  <si>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</si>
  <si>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</si>
  <si>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</si>
  <si>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</si>
  <si>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</si>
  <si>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</si>
  <si>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</si>
  <si>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</si>
  <si>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</si>
  <si>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</si>
  <si>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</si>
  <si>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</si>
  <si>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</si>
  <si>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</si>
  <si>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</si>
  <si>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</si>
  <si>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>هزينه هاي مالي (12% هزينه مواد اوليه)</t>
  </si>
  <si>
    <t>هزينه هاي تحقيق و توسعه (حداكثر2% هزينه مواد اوليه و توليد)</t>
  </si>
  <si>
    <t>هزينه هاي ضایعات (3% هزينه مواد اوليه)</t>
  </si>
  <si>
    <t>مجموع کل قیمت مواد اولیه به ريال</t>
  </si>
  <si>
    <t>CM/004</t>
  </si>
  <si>
    <t xml:space="preserve"> تاریخ بروزرسانی : </t>
  </si>
  <si>
    <r>
      <t xml:space="preserve"> 
کد مدرک :          
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rFont val="Arial"/>
        <family val="2"/>
      </rPr>
      <t xml:space="preserve">  </t>
    </r>
    <r>
      <rPr>
        <b/>
        <sz val="12"/>
        <rFont val="B Nazanin"/>
        <charset val="178"/>
      </rPr>
      <t xml:space="preserve">
       </t>
    </r>
  </si>
  <si>
    <t>1400/07/01</t>
  </si>
  <si>
    <t xml:space="preserve"> پرسشنامه بررسی قیمت فرآورده های مکمل تولید قراردادی
( افزایش قیمت)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</si>
</sst>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color rgb="FFFF0000"/>
      <name val="B Nazanin"/>
      <charset val="178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10" topLeftCell="A11" activePane="bottomLeft" state="frozen"/>
      <selection pane="bottomLeft" activeCell="B3" sqref="B3:K3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7.28515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5.5703125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2.5" customHeight="1">
      <c r="A1" s="20"/>
      <c r="B1" s="41" t="s">
        <v>48</v>
      </c>
      <c r="C1" s="41"/>
      <c r="D1" s="41"/>
      <c r="E1" s="41"/>
      <c r="F1" s="41"/>
      <c r="G1" s="41"/>
      <c r="H1" s="41"/>
      <c r="I1" s="43" t="s">
        <v>46</v>
      </c>
      <c r="J1" s="43"/>
      <c r="K1" s="40" t="s">
        <v>44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6.25" customHeight="1" thickBot="1">
      <c r="A2" s="20"/>
      <c r="B2" s="42"/>
      <c r="C2" s="42"/>
      <c r="D2" s="42"/>
      <c r="E2" s="42"/>
      <c r="F2" s="42"/>
      <c r="G2" s="42"/>
      <c r="H2" s="42"/>
      <c r="I2" s="44" t="s">
        <v>45</v>
      </c>
      <c r="J2" s="44"/>
      <c r="K2" s="39" t="s">
        <v>47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19" customFormat="1" ht="40.5" customHeight="1" thickBot="1">
      <c r="A3" s="23"/>
      <c r="B3" s="49" t="s">
        <v>0</v>
      </c>
      <c r="C3" s="50"/>
      <c r="D3" s="50"/>
      <c r="E3" s="50"/>
      <c r="F3" s="50"/>
      <c r="G3" s="50"/>
      <c r="H3" s="50"/>
      <c r="I3" s="50"/>
      <c r="J3" s="50"/>
      <c r="K3" s="51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" customFormat="1" ht="15" customHeight="1" thickBot="1">
      <c r="A4" s="24"/>
      <c r="B4" s="46" t="s">
        <v>1</v>
      </c>
      <c r="C4" s="47"/>
      <c r="D4" s="47"/>
      <c r="E4" s="47"/>
      <c r="F4" s="47"/>
      <c r="G4" s="47"/>
      <c r="H4" s="47"/>
      <c r="I4" s="47"/>
      <c r="J4" s="47"/>
      <c r="K4" s="4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46" t="s">
        <v>2</v>
      </c>
      <c r="C5" s="47"/>
      <c r="D5" s="47"/>
      <c r="E5" s="47"/>
      <c r="F5" s="47"/>
      <c r="G5" s="47"/>
      <c r="H5" s="47"/>
      <c r="I5" s="47"/>
      <c r="J5" s="47"/>
      <c r="K5" s="48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46" t="s">
        <v>35</v>
      </c>
      <c r="C6" s="47"/>
      <c r="D6" s="47"/>
      <c r="E6" s="48"/>
      <c r="F6" s="46" t="s">
        <v>3</v>
      </c>
      <c r="G6" s="47"/>
      <c r="H6" s="47"/>
      <c r="I6" s="47"/>
      <c r="J6" s="47"/>
      <c r="K6" s="48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" customFormat="1" ht="15" customHeight="1" thickBot="1">
      <c r="A7" s="24"/>
      <c r="B7" s="46" t="s">
        <v>4</v>
      </c>
      <c r="C7" s="47"/>
      <c r="D7" s="47"/>
      <c r="E7" s="48"/>
      <c r="F7" s="52" t="s">
        <v>5</v>
      </c>
      <c r="G7" s="53"/>
      <c r="H7" s="53"/>
      <c r="I7" s="53"/>
      <c r="J7" s="53"/>
      <c r="K7" s="5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.65" customHeight="1" thickBo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3" customFormat="1" ht="22.9" customHeight="1" thickBot="1">
      <c r="A9" s="25"/>
      <c r="B9" s="30"/>
      <c r="C9" s="55" t="s">
        <v>6</v>
      </c>
      <c r="D9" s="57" t="s">
        <v>7</v>
      </c>
      <c r="E9" s="58"/>
      <c r="F9" s="59" t="s">
        <v>8</v>
      </c>
      <c r="G9" s="60"/>
      <c r="H9" s="60"/>
      <c r="I9" s="60"/>
      <c r="J9" s="61"/>
      <c r="K9" s="62" t="s">
        <v>9</v>
      </c>
      <c r="L9" s="25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" customFormat="1" ht="25.9" customHeight="1" thickBot="1">
      <c r="A10" s="24"/>
      <c r="B10" s="31"/>
      <c r="C10" s="56"/>
      <c r="D10" s="32" t="s">
        <v>10</v>
      </c>
      <c r="E10" s="33" t="s">
        <v>11</v>
      </c>
      <c r="F10" s="32" t="s">
        <v>12</v>
      </c>
      <c r="G10" s="34" t="s">
        <v>13</v>
      </c>
      <c r="H10" s="35" t="s">
        <v>14</v>
      </c>
      <c r="I10" s="64" t="s">
        <v>15</v>
      </c>
      <c r="J10" s="65"/>
      <c r="K10" s="63"/>
      <c r="L10" s="24"/>
      <c r="M10" s="2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.95" customHeight="1" thickBot="1">
      <c r="A11" s="20"/>
      <c r="B11" s="66" t="s">
        <v>16</v>
      </c>
      <c r="C11" s="4" t="s">
        <v>37</v>
      </c>
      <c r="D11" s="5">
        <v>1E-4</v>
      </c>
      <c r="E11" s="6" t="s">
        <v>17</v>
      </c>
      <c r="F11" s="7">
        <v>1000</v>
      </c>
      <c r="G11" s="8" t="s">
        <v>18</v>
      </c>
      <c r="H11" s="7">
        <v>42000</v>
      </c>
      <c r="I11" s="69">
        <f>H11*F11</f>
        <v>42000000</v>
      </c>
      <c r="J11" s="70"/>
      <c r="K11" s="9">
        <f>I11*D11</f>
        <v>4200</v>
      </c>
      <c r="L11" s="20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67"/>
      <c r="C12" s="4" t="s">
        <v>37</v>
      </c>
      <c r="D12" s="5">
        <v>0.23</v>
      </c>
      <c r="E12" s="6" t="s">
        <v>17</v>
      </c>
      <c r="F12" s="7">
        <v>1000000</v>
      </c>
      <c r="G12" s="8" t="s">
        <v>19</v>
      </c>
      <c r="H12" s="7">
        <v>1</v>
      </c>
      <c r="I12" s="69">
        <f>H12*F12</f>
        <v>1000000</v>
      </c>
      <c r="J12" s="70"/>
      <c r="K12" s="9">
        <f>I12*D12</f>
        <v>230000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68"/>
      <c r="C13" s="4" t="s">
        <v>37</v>
      </c>
      <c r="D13" s="5">
        <v>4.4999999999999999E-4</v>
      </c>
      <c r="E13" s="6" t="s">
        <v>17</v>
      </c>
      <c r="F13" s="7">
        <v>45</v>
      </c>
      <c r="G13" s="8" t="s">
        <v>20</v>
      </c>
      <c r="H13" s="7">
        <v>600</v>
      </c>
      <c r="I13" s="69">
        <f>H13*F13</f>
        <v>27000</v>
      </c>
      <c r="J13" s="70"/>
      <c r="K13" s="9">
        <f>I13*D13</f>
        <v>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5.95" customHeight="1" thickBot="1">
      <c r="A14" s="20"/>
      <c r="B14" s="71" t="s">
        <v>21</v>
      </c>
      <c r="C14" s="71"/>
      <c r="D14" s="71"/>
      <c r="E14" s="71"/>
      <c r="F14" s="71"/>
      <c r="G14" s="71"/>
      <c r="H14" s="71"/>
      <c r="I14" s="71"/>
      <c r="J14" s="71"/>
      <c r="K14" s="11">
        <f>SUM(K11:K13)</f>
        <v>234212.15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.65" customHeight="1" thickBot="1">
      <c r="A15" s="20"/>
      <c r="B15" s="36"/>
      <c r="C15" s="36"/>
      <c r="D15" s="36"/>
      <c r="E15" s="36"/>
      <c r="F15" s="36"/>
      <c r="G15" s="36"/>
      <c r="H15" s="36"/>
      <c r="I15" s="36"/>
      <c r="J15" s="36"/>
      <c r="K15" s="1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66" t="s">
        <v>22</v>
      </c>
      <c r="C16" s="4" t="s">
        <v>37</v>
      </c>
      <c r="D16" s="13">
        <v>1.2999999999999999E-3</v>
      </c>
      <c r="E16" s="6" t="s">
        <v>17</v>
      </c>
      <c r="F16" s="14">
        <v>456</v>
      </c>
      <c r="G16" s="6" t="s">
        <v>18</v>
      </c>
      <c r="H16" s="14">
        <v>42000</v>
      </c>
      <c r="I16" s="69">
        <f>H16*F16</f>
        <v>19152000</v>
      </c>
      <c r="J16" s="70"/>
      <c r="K16" s="15">
        <f>I16*D16</f>
        <v>24897.599999999999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67"/>
      <c r="C17" s="4" t="s">
        <v>37</v>
      </c>
      <c r="D17" s="5">
        <v>6.6E-3</v>
      </c>
      <c r="E17" s="6" t="s">
        <v>23</v>
      </c>
      <c r="F17" s="14">
        <v>4</v>
      </c>
      <c r="G17" s="8" t="s">
        <v>18</v>
      </c>
      <c r="H17" s="7">
        <v>42000</v>
      </c>
      <c r="I17" s="69">
        <f>H17*F17</f>
        <v>168000</v>
      </c>
      <c r="J17" s="70"/>
      <c r="K17" s="9">
        <f>I17*D17</f>
        <v>1108.8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67"/>
      <c r="C18" s="4" t="s">
        <v>37</v>
      </c>
      <c r="D18" s="5">
        <v>1E-3</v>
      </c>
      <c r="E18" s="6" t="s">
        <v>11</v>
      </c>
      <c r="F18" s="14">
        <v>34500</v>
      </c>
      <c r="G18" s="8" t="s">
        <v>19</v>
      </c>
      <c r="H18" s="7">
        <v>1</v>
      </c>
      <c r="I18" s="69">
        <f>H18*F18</f>
        <v>34500</v>
      </c>
      <c r="J18" s="70"/>
      <c r="K18" s="9">
        <f>I18*D18</f>
        <v>34.5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68"/>
      <c r="C19" s="4" t="s">
        <v>37</v>
      </c>
      <c r="D19" s="5">
        <v>0.05</v>
      </c>
      <c r="E19" s="6" t="s">
        <v>17</v>
      </c>
      <c r="F19" s="14">
        <v>4560</v>
      </c>
      <c r="G19" s="8" t="s">
        <v>19</v>
      </c>
      <c r="H19" s="7">
        <v>1</v>
      </c>
      <c r="I19" s="69">
        <f>H19*F19</f>
        <v>4560</v>
      </c>
      <c r="J19" s="70"/>
      <c r="K19" s="9">
        <f>I19*D19</f>
        <v>228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95" customHeight="1" thickBot="1">
      <c r="A20" s="20"/>
      <c r="B20" s="71" t="s">
        <v>24</v>
      </c>
      <c r="C20" s="71"/>
      <c r="D20" s="71"/>
      <c r="E20" s="71"/>
      <c r="F20" s="71"/>
      <c r="G20" s="71"/>
      <c r="H20" s="71"/>
      <c r="I20" s="71"/>
      <c r="J20" s="71"/>
      <c r="K20" s="11">
        <f>SUM(K16:K19)</f>
        <v>26268.899999999998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.25" customHeight="1" thickBo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66" t="s">
        <v>25</v>
      </c>
      <c r="C22" s="4" t="s">
        <v>37</v>
      </c>
      <c r="D22" s="13">
        <v>1.2999999999999999E-3</v>
      </c>
      <c r="E22" s="6" t="s">
        <v>26</v>
      </c>
      <c r="F22" s="14">
        <v>12</v>
      </c>
      <c r="G22" s="6" t="s">
        <v>27</v>
      </c>
      <c r="H22" s="14">
        <v>50330</v>
      </c>
      <c r="I22" s="69">
        <f>H22*F22</f>
        <v>603960</v>
      </c>
      <c r="J22" s="70"/>
      <c r="K22" s="15">
        <f>I22*D22</f>
        <v>785.14799999999991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67"/>
      <c r="C23" s="4" t="s">
        <v>37</v>
      </c>
      <c r="D23" s="13">
        <v>1.2999999999999999E-3</v>
      </c>
      <c r="E23" s="6" t="s">
        <v>28</v>
      </c>
      <c r="F23" s="14">
        <v>2500</v>
      </c>
      <c r="G23" s="8" t="s">
        <v>19</v>
      </c>
      <c r="H23" s="7">
        <v>1</v>
      </c>
      <c r="I23" s="69">
        <f>H23*F23</f>
        <v>2500</v>
      </c>
      <c r="J23" s="70"/>
      <c r="K23" s="15">
        <f>I23*D23</f>
        <v>3.25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67"/>
      <c r="C24" s="4" t="s">
        <v>37</v>
      </c>
      <c r="D24" s="13">
        <v>1.2999999999999999E-3</v>
      </c>
      <c r="E24" s="6" t="s">
        <v>28</v>
      </c>
      <c r="F24" s="14">
        <v>700</v>
      </c>
      <c r="G24" s="8" t="s">
        <v>19</v>
      </c>
      <c r="H24" s="7">
        <v>1</v>
      </c>
      <c r="I24" s="69">
        <f>H24*F24</f>
        <v>700</v>
      </c>
      <c r="J24" s="70"/>
      <c r="K24" s="15">
        <f>I24*D24</f>
        <v>0.90999999999999992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67"/>
      <c r="C25" s="4" t="s">
        <v>37</v>
      </c>
      <c r="D25" s="13">
        <v>1.2999999999999999E-3</v>
      </c>
      <c r="E25" s="6" t="s">
        <v>29</v>
      </c>
      <c r="F25" s="14">
        <v>22255</v>
      </c>
      <c r="G25" s="8" t="s">
        <v>19</v>
      </c>
      <c r="H25" s="7">
        <v>1</v>
      </c>
      <c r="I25" s="69">
        <f>H25*F25</f>
        <v>22255</v>
      </c>
      <c r="J25" s="70"/>
      <c r="K25" s="15">
        <f>I25*D25</f>
        <v>28.9315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68"/>
      <c r="C26" s="4" t="s">
        <v>37</v>
      </c>
      <c r="D26" s="13">
        <v>1.2999999999999999E-3</v>
      </c>
      <c r="E26" s="6" t="s">
        <v>17</v>
      </c>
      <c r="F26" s="14">
        <v>1000</v>
      </c>
      <c r="G26" s="8" t="s">
        <v>19</v>
      </c>
      <c r="H26" s="7">
        <v>1</v>
      </c>
      <c r="I26" s="69">
        <f>H26*F26</f>
        <v>1000</v>
      </c>
      <c r="J26" s="70"/>
      <c r="K26" s="15">
        <f>I26*D26</f>
        <v>1.3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5.95" customHeight="1" thickBot="1">
      <c r="A27" s="20"/>
      <c r="B27" s="71" t="s">
        <v>30</v>
      </c>
      <c r="C27" s="71"/>
      <c r="D27" s="71"/>
      <c r="E27" s="71"/>
      <c r="F27" s="71"/>
      <c r="G27" s="71"/>
      <c r="H27" s="71"/>
      <c r="I27" s="71"/>
      <c r="J27" s="71"/>
      <c r="K27" s="11">
        <f>SUM(K22:K26)</f>
        <v>819.53949999999986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2.25" customHeight="1" thickBot="1">
      <c r="A28" s="20"/>
      <c r="B28" s="36"/>
      <c r="C28" s="36"/>
      <c r="D28" s="36"/>
      <c r="E28" s="36"/>
      <c r="F28" s="36"/>
      <c r="G28" s="36"/>
      <c r="H28" s="36"/>
      <c r="I28" s="36"/>
      <c r="J28" s="36"/>
      <c r="K28" s="1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95" customHeight="1" thickBot="1">
      <c r="A29" s="20"/>
      <c r="B29" s="71" t="s">
        <v>43</v>
      </c>
      <c r="C29" s="71"/>
      <c r="D29" s="71"/>
      <c r="E29" s="71"/>
      <c r="F29" s="71"/>
      <c r="G29" s="71"/>
      <c r="H29" s="71"/>
      <c r="I29" s="71"/>
      <c r="J29" s="71"/>
      <c r="K29" s="16">
        <f>SUM(K14+K20+K27)</f>
        <v>261300.5895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2.25" customHeight="1" thickBo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1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73" t="s">
        <v>31</v>
      </c>
      <c r="C31" s="74"/>
      <c r="D31" s="74"/>
      <c r="E31" s="74"/>
      <c r="F31" s="74"/>
      <c r="G31" s="74"/>
      <c r="H31" s="74"/>
      <c r="I31" s="74"/>
      <c r="J31" s="75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73" t="s">
        <v>32</v>
      </c>
      <c r="C32" s="74"/>
      <c r="D32" s="74"/>
      <c r="E32" s="74"/>
      <c r="F32" s="74"/>
      <c r="G32" s="74"/>
      <c r="H32" s="74"/>
      <c r="I32" s="74"/>
      <c r="J32" s="75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72"/>
      <c r="C33" s="72"/>
      <c r="D33" s="72"/>
      <c r="E33" s="72"/>
      <c r="F33" s="72"/>
      <c r="G33" s="72"/>
      <c r="H33" s="72"/>
      <c r="I33" s="72"/>
      <c r="J33" s="72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71" t="s">
        <v>33</v>
      </c>
      <c r="C34" s="71"/>
      <c r="D34" s="71"/>
      <c r="E34" s="71"/>
      <c r="F34" s="71"/>
      <c r="G34" s="71"/>
      <c r="H34" s="71"/>
      <c r="I34" s="71"/>
      <c r="J34" s="71"/>
      <c r="K34" s="16">
        <f>SUM(K29+K31+K32)</f>
        <v>261302.5895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18" customHeight="1" thickBot="1">
      <c r="A35" s="28"/>
      <c r="B35" s="73" t="s">
        <v>42</v>
      </c>
      <c r="C35" s="74"/>
      <c r="D35" s="74"/>
      <c r="E35" s="74"/>
      <c r="F35" s="74"/>
      <c r="G35" s="74"/>
      <c r="H35" s="74"/>
      <c r="I35" s="74"/>
      <c r="J35" s="75"/>
      <c r="K35" s="15">
        <f>K29*0.03</f>
        <v>7839.0176849999998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73" t="s">
        <v>40</v>
      </c>
      <c r="C36" s="74"/>
      <c r="D36" s="74"/>
      <c r="E36" s="74"/>
      <c r="F36" s="74"/>
      <c r="G36" s="74"/>
      <c r="H36" s="74"/>
      <c r="I36" s="74"/>
      <c r="J36" s="75"/>
      <c r="K36" s="15">
        <f>K29*0.12</f>
        <v>31356.070739999999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76" t="s">
        <v>41</v>
      </c>
      <c r="C37" s="77"/>
      <c r="D37" s="77"/>
      <c r="E37" s="77"/>
      <c r="F37" s="77"/>
      <c r="G37" s="77"/>
      <c r="H37" s="77"/>
      <c r="I37" s="77"/>
      <c r="J37" s="78"/>
      <c r="K37" s="15">
        <f>K34*0.02</f>
        <v>5226.0517900000004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76" t="s">
        <v>36</v>
      </c>
      <c r="C38" s="77"/>
      <c r="D38" s="77"/>
      <c r="E38" s="77"/>
      <c r="F38" s="77"/>
      <c r="G38" s="77"/>
      <c r="H38" s="77"/>
      <c r="I38" s="77"/>
      <c r="J38" s="78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76" t="s">
        <v>39</v>
      </c>
      <c r="C39" s="77"/>
      <c r="D39" s="77"/>
      <c r="E39" s="77"/>
      <c r="F39" s="77"/>
      <c r="G39" s="77"/>
      <c r="H39" s="77"/>
      <c r="I39" s="77"/>
      <c r="J39" s="78"/>
      <c r="K39" s="15">
        <f>K34*0.2</f>
        <v>52260.517900000006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76" t="s">
        <v>34</v>
      </c>
      <c r="C40" s="77"/>
      <c r="D40" s="77"/>
      <c r="E40" s="77"/>
      <c r="F40" s="77"/>
      <c r="G40" s="77"/>
      <c r="H40" s="77"/>
      <c r="I40" s="77"/>
      <c r="J40" s="78"/>
      <c r="K40" s="38">
        <f>(K34+K36+K37+K35+K38+K39)*1.12*1.2</f>
        <v>481132.17279455997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45" t="s">
        <v>38</v>
      </c>
      <c r="J42" s="45"/>
      <c r="K42" s="45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45"/>
      <c r="J43" s="45"/>
      <c r="K43" s="4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B40:J40"/>
    <mergeCell ref="B34:J34"/>
    <mergeCell ref="B35:J35"/>
    <mergeCell ref="B36:J36"/>
    <mergeCell ref="B37:J37"/>
    <mergeCell ref="B38:J38"/>
    <mergeCell ref="B39:J39"/>
    <mergeCell ref="B33:J33"/>
    <mergeCell ref="B20:J20"/>
    <mergeCell ref="B22:B26"/>
    <mergeCell ref="I22:J22"/>
    <mergeCell ref="I23:J23"/>
    <mergeCell ref="I24:J24"/>
    <mergeCell ref="I25:J25"/>
    <mergeCell ref="I26:J26"/>
    <mergeCell ref="B27:J27"/>
    <mergeCell ref="B29:J29"/>
    <mergeCell ref="B31:J31"/>
    <mergeCell ref="B32:J32"/>
    <mergeCell ref="B11:B13"/>
    <mergeCell ref="I11:J11"/>
    <mergeCell ref="I12:J12"/>
    <mergeCell ref="I13:J13"/>
    <mergeCell ref="B14:J14"/>
    <mergeCell ref="B16:B19"/>
    <mergeCell ref="I16:J16"/>
    <mergeCell ref="I17:J17"/>
    <mergeCell ref="I18:J18"/>
    <mergeCell ref="I19:J19"/>
    <mergeCell ref="B1:H2"/>
    <mergeCell ref="I1:J1"/>
    <mergeCell ref="I2:J2"/>
    <mergeCell ref="I42:K43"/>
    <mergeCell ref="B6:E6"/>
    <mergeCell ref="F6:K6"/>
    <mergeCell ref="B3:K3"/>
    <mergeCell ref="B4:K4"/>
    <mergeCell ref="B5:K5"/>
    <mergeCell ref="B7:E7"/>
    <mergeCell ref="F7:K7"/>
    <mergeCell ref="C9:C10"/>
    <mergeCell ref="D9:E9"/>
    <mergeCell ref="F9:J9"/>
    <mergeCell ref="K9:K10"/>
    <mergeCell ref="I10:J10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2020-05-17T12:48:59Z</cp:lastPrinted>
  <dcterms:created xsi:type="dcterms:W3CDTF">2018-04-03T08:29:14Z</dcterms:created>
  <dcterms:modified xsi:type="dcterms:W3CDTF">2021-09-25T10:01:02Z</dcterms:modified>
</cp:coreProperties>
</file>